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9045"/>
  </bookViews>
  <sheets>
    <sheet name="ZD" sheetId="3" r:id="rId1"/>
  </sheets>
  <definedNames>
    <definedName name="cisloobjektu">#REF!</definedName>
    <definedName name="cislostavby">#REF!</definedName>
    <definedName name="Datum">#REF!</definedName>
    <definedName name="Dil">#REF!</definedName>
    <definedName name="Dodavka">#REF!</definedName>
    <definedName name="Dodavka0">ZD!#REF!</definedName>
    <definedName name="HSV">#REF!</definedName>
    <definedName name="HSV0">ZD!#REF!</definedName>
    <definedName name="HZS">#REF!</definedName>
    <definedName name="HZS0">ZD!#REF!</definedName>
    <definedName name="JKSO">#REF!</definedName>
    <definedName name="MJ">#REF!</definedName>
    <definedName name="Mont">#REF!</definedName>
    <definedName name="Montaz0">ZD!#REF!</definedName>
    <definedName name="NazevDilu">#REF!</definedName>
    <definedName name="nazevobjektu">#REF!</definedName>
    <definedName name="nazevstavby">#REF!</definedName>
    <definedName name="_xlnm.Print_Titles" localSheetId="0">ZD!$1:$6</definedName>
    <definedName name="Objednatel">#REF!</definedName>
    <definedName name="_xlnm.Print_Area" localSheetId="0">ZD!$A$1:$G$30</definedName>
    <definedName name="PocetMJ">#REF!</definedName>
    <definedName name="Poznamka">#REF!</definedName>
    <definedName name="Projektant">#REF!</definedName>
    <definedName name="PSV">#REF!</definedName>
    <definedName name="PSV0">ZD!#REF!</definedName>
    <definedName name="SloupecCC">ZD!$G$6</definedName>
    <definedName name="SloupecCisloPol">ZD!$B$6</definedName>
    <definedName name="SloupecJC">ZD!$F$6</definedName>
    <definedName name="SloupecMJ">ZD!$D$6</definedName>
    <definedName name="SloupecMnozstvi">ZD!$E$6</definedName>
    <definedName name="SloupecNazPol">ZD!$C$6</definedName>
    <definedName name="SloupecPC">ZD!$A$6</definedName>
    <definedName name="solver_lin" localSheetId="0" hidden="1">0</definedName>
    <definedName name="solver_num" localSheetId="0" hidden="1">0</definedName>
    <definedName name="solver_opt" localSheetId="0" hidden="1">ZD!#REF!</definedName>
    <definedName name="solver_typ" localSheetId="0" hidden="1">1</definedName>
    <definedName name="solver_val" localSheetId="0" hidden="1">0</definedName>
    <definedName name="Typ">ZD!#REF!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Zakazka">#REF!</definedName>
    <definedName name="Zaklad22">#REF!</definedName>
    <definedName name="Zaklad5">#REF!</definedName>
    <definedName name="Zhotovitel">#REF!</definedName>
  </definedNames>
  <calcPr calcId="114210" fullCalcOnLoad="1"/>
</workbook>
</file>

<file path=xl/calcChain.xml><?xml version="1.0" encoding="utf-8"?>
<calcChain xmlns="http://schemas.openxmlformats.org/spreadsheetml/2006/main">
  <c r="G13" i="3"/>
  <c r="G19"/>
  <c r="G20"/>
  <c r="G21"/>
  <c r="G22"/>
  <c r="G18"/>
  <c r="G23"/>
  <c r="G24"/>
  <c r="G8"/>
  <c r="G9"/>
  <c r="G11"/>
  <c r="G12"/>
  <c r="G14"/>
  <c r="G15"/>
  <c r="G16"/>
  <c r="G26"/>
  <c r="G28"/>
  <c r="G30"/>
  <c r="BE22"/>
  <c r="BD22"/>
  <c r="BD24"/>
  <c r="BC22"/>
  <c r="BB22"/>
  <c r="BB24"/>
  <c r="BA22"/>
  <c r="BA24"/>
  <c r="BE24"/>
  <c r="BC24"/>
  <c r="C24"/>
  <c r="BE15"/>
  <c r="BD15"/>
  <c r="BC15"/>
  <c r="BB15"/>
  <c r="BA15"/>
  <c r="BE12"/>
  <c r="BD12"/>
  <c r="BC12"/>
  <c r="BB12"/>
  <c r="BA12"/>
  <c r="BE11"/>
  <c r="BD11"/>
  <c r="BC11"/>
  <c r="BB11"/>
  <c r="BA11"/>
  <c r="BE16"/>
  <c r="BC16"/>
  <c r="C16"/>
  <c r="BE8"/>
  <c r="BD8"/>
  <c r="BC8"/>
  <c r="BB8"/>
  <c r="BA8"/>
  <c r="BC9"/>
  <c r="BD9"/>
  <c r="BB9"/>
  <c r="BE9"/>
  <c r="C9"/>
  <c r="BA9"/>
  <c r="BB16"/>
  <c r="BD16"/>
  <c r="BA16"/>
</calcChain>
</file>

<file path=xl/sharedStrings.xml><?xml version="1.0" encoding="utf-8"?>
<sst xmlns="http://schemas.openxmlformats.org/spreadsheetml/2006/main" count="64" uniqueCount="50">
  <si>
    <t>Objekt :</t>
  </si>
  <si>
    <t>Stavba 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</si>
  <si>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</si>
  <si>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</si>
  <si>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</si>
  <si>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</si>
  <si>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</si>
  <si>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</si>
  <si>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</si>
  <si>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</si>
  <si>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</si>
  <si>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</si>
  <si>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Celkem za</t>
  </si>
  <si>
    <t>m3</t>
  </si>
  <si>
    <t>m2</t>
  </si>
  <si>
    <t>97</t>
  </si>
  <si>
    <t>t</t>
  </si>
  <si>
    <t>979 08-1111.R00</t>
  </si>
  <si>
    <t xml:space="preserve">Odvoz suti a vybour. hmot na skládku do 1 km </t>
  </si>
  <si>
    <t>979 08-1121.R00</t>
  </si>
  <si>
    <t>979 08-7212.R00</t>
  </si>
  <si>
    <t xml:space="preserve">Nakládání suti na dopravní prostředky </t>
  </si>
  <si>
    <t>98</t>
  </si>
  <si>
    <t>981 01-4316.R00</t>
  </si>
  <si>
    <t xml:space="preserve">Demolice budov mechanizací, zdivo, konstr. do 35 % </t>
  </si>
  <si>
    <t>Drcení asfaltových ker na místě</t>
  </si>
  <si>
    <t>Drcení stav. materiálu na místě - zdivo - z demolice</t>
  </si>
  <si>
    <t>111 20-0001.R00</t>
  </si>
  <si>
    <t>Likvidace suti</t>
  </si>
  <si>
    <t>Demolice + drcení suti</t>
  </si>
  <si>
    <t xml:space="preserve">979 08-1199.X00 </t>
  </si>
  <si>
    <t>981 01-4998.X00</t>
  </si>
  <si>
    <t>981 01-4999.X00</t>
  </si>
  <si>
    <t>989 01-9999.X00</t>
  </si>
  <si>
    <t>Odstranění křovin a stromů do 100mm, spálení</t>
  </si>
  <si>
    <t xml:space="preserve">Celkem </t>
  </si>
  <si>
    <t>bez DPH 21%</t>
  </si>
  <si>
    <t>DPH 21%</t>
  </si>
  <si>
    <t>Celkem</t>
  </si>
  <si>
    <t>včetně DPH 21%</t>
  </si>
  <si>
    <t>989 09-9999.X00</t>
  </si>
  <si>
    <t>kpt</t>
  </si>
  <si>
    <t>Začištění stávajícího zbytku skeletu u firmy Hronovský - ořezání armatury, zarovnání botonové konstrukce</t>
  </si>
  <si>
    <t xml:space="preserve">Poplatek za uložení na skládku - suť s lepenkou </t>
  </si>
  <si>
    <t>Poplatek za uložení na skládku - suť s lepenkou a dřevem</t>
  </si>
  <si>
    <t>Stavební úpravy v areálu bývalé TEPNY, Náchod</t>
  </si>
  <si>
    <t>Výkaz výměr</t>
  </si>
  <si>
    <t>Drcení stav. materiálu na místě - beton, železobeton, cihly - včetně dolamování zbytků ŽB a bet. konstrukcí, včetně separace výztuže</t>
  </si>
  <si>
    <r>
      <t xml:space="preserve">Příplatek k odvozu za každý další 1 km (16 km) </t>
    </r>
    <r>
      <rPr>
        <i/>
        <sz val="6"/>
        <rFont val="Arial CE"/>
        <charset val="238"/>
      </rPr>
      <t>540*15</t>
    </r>
  </si>
  <si>
    <r>
      <t xml:space="preserve">Přemístění veškeré suti s urovnáním, zásypy se zhutněním po celém areálu dle dohody - svahování pod ulicí Příkopy, zásypy a zhutnění v ploše dle dohody, úprava a vyčištění celého pozemku - cca 25.000 m2                                                                                 </t>
    </r>
    <r>
      <rPr>
        <i/>
        <sz val="6"/>
        <rFont val="Arial CE"/>
        <charset val="238"/>
      </rPr>
      <t>suť již recyklovaná 8.760t + pol.č.8+9+10</t>
    </r>
  </si>
</sst>
</file>

<file path=xl/styles.xml><?xml version="1.0" encoding="utf-8"?>
<styleSheet xmlns="http://schemas.openxmlformats.org/spreadsheetml/2006/main">
  <fonts count="19">
    <font>
      <sz val="10"/>
      <name val="Arial CE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  <font>
      <sz val="10"/>
      <name val="Arial CE"/>
      <charset val="238"/>
    </font>
    <font>
      <b/>
      <i/>
      <sz val="10"/>
      <name val="Arial CE"/>
      <charset val="238"/>
    </font>
    <font>
      <i/>
      <sz val="9"/>
      <name val="Arial CE"/>
      <charset val="238"/>
    </font>
    <font>
      <i/>
      <sz val="6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6" fillId="0" borderId="0" xfId="1"/>
    <xf numFmtId="49" fontId="2" fillId="0" borderId="1" xfId="1" applyNumberFormat="1" applyFont="1" applyFill="1" applyBorder="1"/>
    <xf numFmtId="0" fontId="2" fillId="0" borderId="1" xfId="1" applyFont="1" applyFill="1" applyBorder="1" applyAlignment="1">
      <alignment horizontal="center"/>
    </xf>
    <xf numFmtId="0" fontId="6" fillId="0" borderId="0" xfId="1" applyNumberFormat="1"/>
    <xf numFmtId="0" fontId="11" fillId="0" borderId="0" xfId="1" applyFont="1"/>
    <xf numFmtId="3" fontId="6" fillId="0" borderId="0" xfId="1" applyNumberFormat="1"/>
    <xf numFmtId="0" fontId="6" fillId="0" borderId="0" xfId="1" applyBorder="1"/>
    <xf numFmtId="0" fontId="13" fillId="0" borderId="0" xfId="1" applyFont="1" applyAlignment="1"/>
    <xf numFmtId="0" fontId="6" fillId="0" borderId="0" xfId="1" applyAlignment="1">
      <alignment horizontal="right"/>
    </xf>
    <xf numFmtId="0" fontId="14" fillId="0" borderId="0" xfId="1" applyFont="1" applyBorder="1"/>
    <xf numFmtId="3" fontId="14" fillId="0" borderId="0" xfId="1" applyNumberFormat="1" applyFont="1" applyBorder="1" applyAlignment="1">
      <alignment horizontal="right"/>
    </xf>
    <xf numFmtId="4" fontId="14" fillId="0" borderId="0" xfId="1" applyNumberFormat="1" applyFont="1" applyBorder="1"/>
    <xf numFmtId="0" fontId="13" fillId="0" borderId="0" xfId="1" applyFont="1" applyBorder="1" applyAlignment="1"/>
    <xf numFmtId="0" fontId="6" fillId="0" borderId="0" xfId="1" applyBorder="1" applyAlignment="1">
      <alignment horizontal="right"/>
    </xf>
    <xf numFmtId="0" fontId="6" fillId="0" borderId="0" xfId="1" applyFont="1"/>
    <xf numFmtId="4" fontId="6" fillId="0" borderId="0" xfId="1" applyNumberFormat="1"/>
    <xf numFmtId="0" fontId="16" fillId="0" borderId="0" xfId="1" applyFont="1"/>
    <xf numFmtId="0" fontId="6" fillId="0" borderId="1" xfId="1" applyBorder="1"/>
    <xf numFmtId="0" fontId="16" fillId="0" borderId="1" xfId="1" applyFont="1" applyBorder="1"/>
    <xf numFmtId="4" fontId="16" fillId="0" borderId="1" xfId="1" applyNumberFormat="1" applyFont="1" applyBorder="1"/>
    <xf numFmtId="0" fontId="17" fillId="0" borderId="0" xfId="1" applyFont="1"/>
    <xf numFmtId="0" fontId="17" fillId="0" borderId="1" xfId="1" applyFont="1" applyBorder="1"/>
    <xf numFmtId="4" fontId="17" fillId="0" borderId="1" xfId="1" applyNumberFormat="1" applyFont="1" applyBorder="1"/>
    <xf numFmtId="0" fontId="6" fillId="0" borderId="1" xfId="1" applyFill="1" applyBorder="1"/>
    <xf numFmtId="0" fontId="9" fillId="0" borderId="1" xfId="1" applyFont="1" applyFill="1" applyBorder="1" applyAlignment="1">
      <alignment horizontal="centerContinuous"/>
    </xf>
    <xf numFmtId="0" fontId="10" fillId="0" borderId="1" xfId="1" applyFont="1" applyFill="1" applyBorder="1" applyAlignment="1">
      <alignment horizontal="centerContinuous"/>
    </xf>
    <xf numFmtId="0" fontId="10" fillId="0" borderId="1" xfId="1" applyFont="1" applyFill="1" applyBorder="1" applyAlignment="1">
      <alignment horizontal="right"/>
    </xf>
    <xf numFmtId="0" fontId="1" fillId="0" borderId="1" xfId="1" applyFont="1" applyFill="1" applyBorder="1"/>
    <xf numFmtId="0" fontId="7" fillId="0" borderId="1" xfId="1" applyFont="1" applyFill="1" applyBorder="1" applyAlignment="1">
      <alignment horizontal="right"/>
    </xf>
    <xf numFmtId="0" fontId="6" fillId="0" borderId="1" xfId="1" applyFill="1" applyBorder="1" applyAlignment="1">
      <alignment horizontal="left"/>
    </xf>
    <xf numFmtId="0" fontId="7" fillId="0" borderId="1" xfId="1" applyFont="1" applyFill="1" applyBorder="1"/>
    <xf numFmtId="0" fontId="6" fillId="0" borderId="1" xfId="1" applyFont="1" applyFill="1" applyBorder="1"/>
    <xf numFmtId="0" fontId="6" fillId="0" borderId="1" xfId="1" applyFill="1" applyBorder="1" applyAlignment="1">
      <alignment horizontal="right"/>
    </xf>
    <xf numFmtId="0" fontId="6" fillId="0" borderId="1" xfId="1" applyFill="1" applyBorder="1" applyAlignment="1"/>
    <xf numFmtId="0" fontId="2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left"/>
    </xf>
    <xf numFmtId="0" fontId="3" fillId="0" borderId="1" xfId="1" applyFont="1" applyFill="1" applyBorder="1"/>
    <xf numFmtId="0" fontId="6" fillId="0" borderId="1" xfId="1" applyFill="1" applyBorder="1" applyAlignment="1">
      <alignment horizontal="center"/>
    </xf>
    <xf numFmtId="0" fontId="6" fillId="0" borderId="1" xfId="1" applyNumberFormat="1" applyFill="1" applyBorder="1" applyAlignment="1">
      <alignment horizontal="right"/>
    </xf>
    <xf numFmtId="0" fontId="6" fillId="0" borderId="1" xfId="1" applyNumberFormat="1" applyFill="1" applyBorder="1"/>
    <xf numFmtId="0" fontId="4" fillId="0" borderId="1" xfId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left"/>
    </xf>
    <xf numFmtId="0" fontId="5" fillId="0" borderId="1" xfId="1" applyFont="1" applyFill="1" applyBorder="1" applyAlignment="1">
      <alignment wrapText="1"/>
    </xf>
    <xf numFmtId="49" fontId="12" fillId="0" borderId="1" xfId="1" applyNumberFormat="1" applyFont="1" applyFill="1" applyBorder="1" applyAlignment="1">
      <alignment horizontal="center" shrinkToFit="1"/>
    </xf>
    <xf numFmtId="4" fontId="12" fillId="0" borderId="1" xfId="1" applyNumberFormat="1" applyFont="1" applyFill="1" applyBorder="1" applyAlignment="1">
      <alignment horizontal="right"/>
    </xf>
    <xf numFmtId="4" fontId="12" fillId="0" borderId="1" xfId="1" applyNumberFormat="1" applyFont="1" applyFill="1" applyBorder="1"/>
    <xf numFmtId="49" fontId="1" fillId="0" borderId="1" xfId="1" applyNumberFormat="1" applyFont="1" applyFill="1" applyBorder="1" applyAlignment="1">
      <alignment horizontal="left"/>
    </xf>
    <xf numFmtId="4" fontId="6" fillId="0" borderId="1" xfId="1" applyNumberFormat="1" applyFill="1" applyBorder="1" applyAlignment="1">
      <alignment horizontal="right"/>
    </xf>
    <xf numFmtId="4" fontId="3" fillId="0" borderId="1" xfId="1" applyNumberFormat="1" applyFont="1" applyFill="1" applyBorder="1"/>
    <xf numFmtId="0" fontId="15" fillId="0" borderId="1" xfId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left" vertical="top"/>
    </xf>
    <xf numFmtId="4" fontId="6" fillId="0" borderId="1" xfId="1" applyNumberFormat="1" applyBorder="1"/>
    <xf numFmtId="0" fontId="5" fillId="0" borderId="1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49" fontId="6" fillId="0" borderId="1" xfId="1" applyNumberFormat="1" applyFont="1" applyFill="1" applyBorder="1" applyAlignment="1">
      <alignment horizontal="center"/>
    </xf>
    <xf numFmtId="0" fontId="6" fillId="0" borderId="1" xfId="1" applyFill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CZ97"/>
  <sheetViews>
    <sheetView showGridLines="0" showZeros="0" tabSelected="1" zoomScale="150" zoomScaleNormal="100" workbookViewId="0">
      <selection activeCell="D20" sqref="D20"/>
    </sheetView>
  </sheetViews>
  <sheetFormatPr defaultRowHeight="12.75"/>
  <cols>
    <col min="1" max="1" width="3.85546875" style="1" customWidth="1"/>
    <col min="2" max="2" width="12.7109375" style="1" customWidth="1"/>
    <col min="3" max="3" width="40.42578125" style="1" customWidth="1"/>
    <col min="4" max="4" width="5.5703125" style="1" customWidth="1"/>
    <col min="5" max="5" width="8.5703125" style="9" customWidth="1"/>
    <col min="6" max="6" width="9.85546875" style="1" customWidth="1"/>
    <col min="7" max="7" width="13.85546875" style="1" customWidth="1"/>
    <col min="8" max="16384" width="9.140625" style="1"/>
  </cols>
  <sheetData>
    <row r="1" spans="1:104" ht="15.75">
      <c r="A1" s="55" t="s">
        <v>46</v>
      </c>
      <c r="B1" s="55"/>
      <c r="C1" s="55"/>
      <c r="D1" s="55"/>
      <c r="E1" s="55"/>
      <c r="F1" s="55"/>
      <c r="G1" s="55"/>
    </row>
    <row r="2" spans="1:104">
      <c r="A2" s="24"/>
      <c r="B2" s="25"/>
      <c r="C2" s="26"/>
      <c r="D2" s="26"/>
      <c r="E2" s="27"/>
      <c r="F2" s="26"/>
      <c r="G2" s="26"/>
    </row>
    <row r="3" spans="1:104">
      <c r="A3" s="56" t="s">
        <v>1</v>
      </c>
      <c r="B3" s="56"/>
      <c r="C3" s="28" t="s">
        <v>45</v>
      </c>
      <c r="D3" s="24"/>
      <c r="E3" s="29"/>
      <c r="F3" s="30"/>
      <c r="G3" s="24"/>
    </row>
    <row r="4" spans="1:104">
      <c r="A4" s="57" t="s">
        <v>0</v>
      </c>
      <c r="B4" s="56"/>
      <c r="C4" s="28"/>
      <c r="D4" s="24"/>
      <c r="E4" s="58"/>
      <c r="F4" s="58"/>
      <c r="G4" s="58"/>
    </row>
    <row r="5" spans="1:104">
      <c r="A5" s="31"/>
      <c r="B5" s="32"/>
      <c r="C5" s="32"/>
      <c r="D5" s="24"/>
      <c r="E5" s="33"/>
      <c r="F5" s="24"/>
      <c r="G5" s="34"/>
    </row>
    <row r="6" spans="1:104">
      <c r="A6" s="2" t="s">
        <v>2</v>
      </c>
      <c r="B6" s="3" t="s">
        <v>3</v>
      </c>
      <c r="C6" s="3" t="s">
        <v>4</v>
      </c>
      <c r="D6" s="3" t="s">
        <v>5</v>
      </c>
      <c r="E6" s="35" t="s">
        <v>6</v>
      </c>
      <c r="F6" s="3" t="s">
        <v>7</v>
      </c>
      <c r="G6" s="3" t="s">
        <v>8</v>
      </c>
    </row>
    <row r="7" spans="1:104">
      <c r="A7" s="36" t="s">
        <v>9</v>
      </c>
      <c r="B7" s="37" t="s">
        <v>10</v>
      </c>
      <c r="C7" s="38" t="s">
        <v>11</v>
      </c>
      <c r="D7" s="39"/>
      <c r="E7" s="40"/>
      <c r="F7" s="40"/>
      <c r="G7" s="41"/>
      <c r="H7" s="4"/>
      <c r="I7" s="4"/>
      <c r="O7" s="5">
        <v>1</v>
      </c>
    </row>
    <row r="8" spans="1:104">
      <c r="A8" s="42">
        <v>1</v>
      </c>
      <c r="B8" s="43" t="s">
        <v>27</v>
      </c>
      <c r="C8" s="44" t="s">
        <v>34</v>
      </c>
      <c r="D8" s="45" t="s">
        <v>14</v>
      </c>
      <c r="E8" s="46">
        <v>6000</v>
      </c>
      <c r="F8" s="46"/>
      <c r="G8" s="47">
        <f>E8*F8</f>
        <v>0</v>
      </c>
      <c r="O8" s="5">
        <v>2</v>
      </c>
      <c r="AA8" s="1">
        <v>12</v>
      </c>
      <c r="AB8" s="1">
        <v>0</v>
      </c>
      <c r="AC8" s="1">
        <v>4</v>
      </c>
      <c r="AZ8" s="1">
        <v>1</v>
      </c>
      <c r="BA8" s="1">
        <f>IF(AZ8=1,G8,0)</f>
        <v>0</v>
      </c>
      <c r="BB8" s="1">
        <f>IF(AZ8=2,G8,0)</f>
        <v>0</v>
      </c>
      <c r="BC8" s="1">
        <f>IF(AZ8=3,G8,0)</f>
        <v>0</v>
      </c>
      <c r="BD8" s="1">
        <f>IF(AZ8=4,G8,0)</f>
        <v>0</v>
      </c>
      <c r="BE8" s="1">
        <f>IF(AZ8=5,G8,0)</f>
        <v>0</v>
      </c>
      <c r="CZ8" s="1">
        <v>0</v>
      </c>
    </row>
    <row r="9" spans="1:104">
      <c r="A9" s="39"/>
      <c r="B9" s="48" t="s">
        <v>12</v>
      </c>
      <c r="C9" s="28" t="str">
        <f>CONCATENATE(B7," ",C7)</f>
        <v>1 Zemní práce</v>
      </c>
      <c r="D9" s="39"/>
      <c r="E9" s="49"/>
      <c r="F9" s="49"/>
      <c r="G9" s="50">
        <f>SUM(G7:G8)</f>
        <v>0</v>
      </c>
      <c r="O9" s="5">
        <v>4</v>
      </c>
      <c r="BA9" s="6">
        <f>SUM(BA7:BA8)</f>
        <v>0</v>
      </c>
      <c r="BB9" s="6">
        <f>SUM(BB7:BB8)</f>
        <v>0</v>
      </c>
      <c r="BC9" s="6">
        <f>SUM(BC7:BC8)</f>
        <v>0</v>
      </c>
      <c r="BD9" s="6">
        <f>SUM(BD7:BD8)</f>
        <v>0</v>
      </c>
      <c r="BE9" s="6">
        <f>SUM(BE7:BE8)</f>
        <v>0</v>
      </c>
    </row>
    <row r="10" spans="1:104">
      <c r="A10" s="36" t="s">
        <v>9</v>
      </c>
      <c r="B10" s="37" t="s">
        <v>15</v>
      </c>
      <c r="C10" s="38" t="s">
        <v>28</v>
      </c>
      <c r="D10" s="39"/>
      <c r="E10" s="40"/>
      <c r="F10" s="40"/>
      <c r="G10" s="41"/>
      <c r="H10" s="4"/>
      <c r="I10" s="4"/>
      <c r="O10" s="5">
        <v>1</v>
      </c>
    </row>
    <row r="11" spans="1:104">
      <c r="A11" s="42">
        <v>2</v>
      </c>
      <c r="B11" s="43" t="s">
        <v>17</v>
      </c>
      <c r="C11" s="44" t="s">
        <v>18</v>
      </c>
      <c r="D11" s="45" t="s">
        <v>16</v>
      </c>
      <c r="E11" s="46">
        <v>540</v>
      </c>
      <c r="F11" s="46"/>
      <c r="G11" s="47">
        <f>E11*F11</f>
        <v>0</v>
      </c>
      <c r="O11" s="5">
        <v>2</v>
      </c>
      <c r="AA11" s="1">
        <v>12</v>
      </c>
      <c r="AB11" s="1">
        <v>0</v>
      </c>
      <c r="AC11" s="1">
        <v>7</v>
      </c>
      <c r="AZ11" s="1">
        <v>1</v>
      </c>
      <c r="BA11" s="1">
        <f>IF(AZ11=1,G11,0)</f>
        <v>0</v>
      </c>
      <c r="BB11" s="1">
        <f>IF(AZ11=2,G11,0)</f>
        <v>0</v>
      </c>
      <c r="BC11" s="1">
        <f>IF(AZ11=3,G11,0)</f>
        <v>0</v>
      </c>
      <c r="BD11" s="1">
        <f>IF(AZ11=4,G11,0)</f>
        <v>0</v>
      </c>
      <c r="BE11" s="1">
        <f>IF(AZ11=5,G11,0)</f>
        <v>0</v>
      </c>
      <c r="CZ11" s="1">
        <v>0</v>
      </c>
    </row>
    <row r="12" spans="1:104">
      <c r="A12" s="42">
        <v>3</v>
      </c>
      <c r="B12" s="43" t="s">
        <v>19</v>
      </c>
      <c r="C12" s="44" t="s">
        <v>48</v>
      </c>
      <c r="D12" s="45" t="s">
        <v>16</v>
      </c>
      <c r="E12" s="46">
        <v>8100</v>
      </c>
      <c r="F12" s="46"/>
      <c r="G12" s="47">
        <f>E12*F12</f>
        <v>0</v>
      </c>
      <c r="O12" s="5">
        <v>2</v>
      </c>
      <c r="AA12" s="1">
        <v>12</v>
      </c>
      <c r="AB12" s="1">
        <v>0</v>
      </c>
      <c r="AC12" s="1">
        <v>8</v>
      </c>
      <c r="AZ12" s="1">
        <v>1</v>
      </c>
      <c r="BA12" s="1">
        <f>IF(AZ12=1,G12,0)</f>
        <v>0</v>
      </c>
      <c r="BB12" s="1">
        <f>IF(AZ12=2,G12,0)</f>
        <v>0</v>
      </c>
      <c r="BC12" s="1">
        <f>IF(AZ12=3,G12,0)</f>
        <v>0</v>
      </c>
      <c r="BD12" s="1">
        <f>IF(AZ12=4,G12,0)</f>
        <v>0</v>
      </c>
      <c r="BE12" s="1">
        <f>IF(AZ12=5,G12,0)</f>
        <v>0</v>
      </c>
      <c r="CZ12" s="1">
        <v>0</v>
      </c>
    </row>
    <row r="13" spans="1:104">
      <c r="A13" s="42">
        <v>4</v>
      </c>
      <c r="B13" s="43" t="s">
        <v>30</v>
      </c>
      <c r="C13" s="44" t="s">
        <v>43</v>
      </c>
      <c r="D13" s="45" t="s">
        <v>16</v>
      </c>
      <c r="E13" s="46">
        <v>195</v>
      </c>
      <c r="F13" s="46"/>
      <c r="G13" s="47">
        <f>E13*F13</f>
        <v>0</v>
      </c>
      <c r="O13" s="5"/>
    </row>
    <row r="14" spans="1:104" ht="12.75" customHeight="1">
      <c r="A14" s="42">
        <v>5</v>
      </c>
      <c r="B14" s="43" t="s">
        <v>30</v>
      </c>
      <c r="C14" s="44" t="s">
        <v>44</v>
      </c>
      <c r="D14" s="45" t="s">
        <v>16</v>
      </c>
      <c r="E14" s="46">
        <v>345</v>
      </c>
      <c r="F14" s="46"/>
      <c r="G14" s="47">
        <f>E14*F14</f>
        <v>0</v>
      </c>
      <c r="O14" s="5"/>
    </row>
    <row r="15" spans="1:104">
      <c r="A15" s="42">
        <v>6</v>
      </c>
      <c r="B15" s="43" t="s">
        <v>20</v>
      </c>
      <c r="C15" s="44" t="s">
        <v>21</v>
      </c>
      <c r="D15" s="45" t="s">
        <v>16</v>
      </c>
      <c r="E15" s="46">
        <v>540</v>
      </c>
      <c r="F15" s="46"/>
      <c r="G15" s="47">
        <f>E15*F15</f>
        <v>0</v>
      </c>
      <c r="O15" s="5">
        <v>2</v>
      </c>
      <c r="AA15" s="1">
        <v>12</v>
      </c>
      <c r="AB15" s="1">
        <v>0</v>
      </c>
      <c r="AC15" s="1">
        <v>9</v>
      </c>
      <c r="AZ15" s="1">
        <v>1</v>
      </c>
      <c r="BA15" s="1">
        <f>IF(AZ15=1,G15,0)</f>
        <v>0</v>
      </c>
      <c r="BB15" s="1">
        <f>IF(AZ15=2,G15,0)</f>
        <v>0</v>
      </c>
      <c r="BC15" s="1">
        <f>IF(AZ15=3,G15,0)</f>
        <v>0</v>
      </c>
      <c r="BD15" s="1">
        <f>IF(AZ15=4,G15,0)</f>
        <v>0</v>
      </c>
      <c r="BE15" s="1">
        <f>IF(AZ15=5,G15,0)</f>
        <v>0</v>
      </c>
      <c r="CZ15" s="1">
        <v>0</v>
      </c>
    </row>
    <row r="16" spans="1:104">
      <c r="A16" s="39"/>
      <c r="B16" s="48" t="s">
        <v>12</v>
      </c>
      <c r="C16" s="28" t="str">
        <f>CONCATENATE(B10," ",C10)</f>
        <v>97 Likvidace suti</v>
      </c>
      <c r="D16" s="39"/>
      <c r="E16" s="49"/>
      <c r="F16" s="49"/>
      <c r="G16" s="50">
        <f>SUM(G10:G15)</f>
        <v>0</v>
      </c>
      <c r="O16" s="5">
        <v>4</v>
      </c>
      <c r="BA16" s="6">
        <f>SUM(BA10:BA15)</f>
        <v>0</v>
      </c>
      <c r="BB16" s="6">
        <f>SUM(BB10:BB15)</f>
        <v>0</v>
      </c>
      <c r="BC16" s="6">
        <f>SUM(BC10:BC15)</f>
        <v>0</v>
      </c>
      <c r="BD16" s="6">
        <f>SUM(BD10:BD15)</f>
        <v>0</v>
      </c>
      <c r="BE16" s="6">
        <f>SUM(BE10:BE15)</f>
        <v>0</v>
      </c>
    </row>
    <row r="17" spans="1:104">
      <c r="A17" s="36" t="s">
        <v>9</v>
      </c>
      <c r="B17" s="37" t="s">
        <v>22</v>
      </c>
      <c r="C17" s="38" t="s">
        <v>29</v>
      </c>
      <c r="D17" s="39"/>
      <c r="E17" s="40"/>
      <c r="F17" s="40"/>
      <c r="G17" s="41"/>
      <c r="H17" s="4"/>
      <c r="I17" s="4"/>
      <c r="O17" s="5">
        <v>1</v>
      </c>
    </row>
    <row r="18" spans="1:104">
      <c r="A18" s="51">
        <v>7</v>
      </c>
      <c r="B18" s="43" t="s">
        <v>23</v>
      </c>
      <c r="C18" s="44" t="s">
        <v>24</v>
      </c>
      <c r="D18" s="45" t="s">
        <v>13</v>
      </c>
      <c r="E18" s="46">
        <v>300</v>
      </c>
      <c r="F18" s="46"/>
      <c r="G18" s="47">
        <f t="shared" ref="G18:G23" si="0">E18*F18</f>
        <v>0</v>
      </c>
      <c r="H18" s="4"/>
      <c r="I18" s="4"/>
      <c r="O18" s="5"/>
    </row>
    <row r="19" spans="1:104" ht="12.75" customHeight="1">
      <c r="A19" s="51">
        <v>8</v>
      </c>
      <c r="B19" s="43" t="s">
        <v>31</v>
      </c>
      <c r="C19" s="44" t="s">
        <v>26</v>
      </c>
      <c r="D19" s="45" t="s">
        <v>16</v>
      </c>
      <c r="E19" s="46">
        <v>480</v>
      </c>
      <c r="F19" s="46"/>
      <c r="G19" s="47">
        <f t="shared" si="0"/>
        <v>0</v>
      </c>
      <c r="H19" s="4"/>
      <c r="I19" s="4"/>
      <c r="O19" s="5"/>
    </row>
    <row r="20" spans="1:104" ht="33.75" customHeight="1">
      <c r="A20" s="51">
        <v>9</v>
      </c>
      <c r="B20" s="52" t="s">
        <v>31</v>
      </c>
      <c r="C20" s="54" t="s">
        <v>47</v>
      </c>
      <c r="D20" s="45" t="s">
        <v>16</v>
      </c>
      <c r="E20" s="46">
        <v>48523</v>
      </c>
      <c r="F20" s="46"/>
      <c r="G20" s="47">
        <f t="shared" si="0"/>
        <v>0</v>
      </c>
      <c r="H20" s="4"/>
      <c r="I20" s="4"/>
      <c r="O20" s="5"/>
    </row>
    <row r="21" spans="1:104">
      <c r="A21" s="51">
        <v>10</v>
      </c>
      <c r="B21" s="43" t="s">
        <v>32</v>
      </c>
      <c r="C21" s="44" t="s">
        <v>25</v>
      </c>
      <c r="D21" s="45" t="s">
        <v>16</v>
      </c>
      <c r="E21" s="46">
        <v>81</v>
      </c>
      <c r="F21" s="46"/>
      <c r="G21" s="47">
        <f t="shared" si="0"/>
        <v>0</v>
      </c>
      <c r="H21" s="4"/>
      <c r="I21" s="4"/>
      <c r="O21" s="5"/>
    </row>
    <row r="22" spans="1:104" ht="54" customHeight="1">
      <c r="A22" s="42">
        <v>11</v>
      </c>
      <c r="B22" s="52" t="s">
        <v>33</v>
      </c>
      <c r="C22" s="54" t="s">
        <v>49</v>
      </c>
      <c r="D22" s="45" t="s">
        <v>16</v>
      </c>
      <c r="E22" s="46">
        <v>57844</v>
      </c>
      <c r="F22" s="46"/>
      <c r="G22" s="47">
        <f t="shared" si="0"/>
        <v>0</v>
      </c>
      <c r="O22" s="5">
        <v>2</v>
      </c>
      <c r="AA22" s="1">
        <v>12</v>
      </c>
      <c r="AB22" s="1">
        <v>0</v>
      </c>
      <c r="AC22" s="1">
        <v>10</v>
      </c>
      <c r="AZ22" s="1">
        <v>1</v>
      </c>
      <c r="BA22" s="1">
        <f>IF(AZ22=1,G22,0)</f>
        <v>0</v>
      </c>
      <c r="BB22" s="1">
        <f>IF(AZ22=2,G22,0)</f>
        <v>0</v>
      </c>
      <c r="BC22" s="1">
        <f>IF(AZ22=3,G22,0)</f>
        <v>0</v>
      </c>
      <c r="BD22" s="1">
        <f>IF(AZ22=4,G22,0)</f>
        <v>0</v>
      </c>
      <c r="BE22" s="1">
        <f>IF(AZ22=5,G22,0)</f>
        <v>0</v>
      </c>
      <c r="CZ22" s="1">
        <v>0</v>
      </c>
    </row>
    <row r="23" spans="1:104" ht="22.5">
      <c r="A23" s="42">
        <v>12</v>
      </c>
      <c r="B23" s="52" t="s">
        <v>40</v>
      </c>
      <c r="C23" s="44" t="s">
        <v>42</v>
      </c>
      <c r="D23" s="45" t="s">
        <v>41</v>
      </c>
      <c r="E23" s="46">
        <v>1</v>
      </c>
      <c r="F23" s="46"/>
      <c r="G23" s="47">
        <f t="shared" si="0"/>
        <v>0</v>
      </c>
      <c r="O23" s="5"/>
    </row>
    <row r="24" spans="1:104">
      <c r="A24" s="39"/>
      <c r="B24" s="48" t="s">
        <v>12</v>
      </c>
      <c r="C24" s="28" t="str">
        <f>CONCATENATE(B17," ",C17)</f>
        <v>98 Demolice + drcení suti</v>
      </c>
      <c r="D24" s="39"/>
      <c r="E24" s="49"/>
      <c r="F24" s="49"/>
      <c r="G24" s="50">
        <f>SUM(G17:G23)</f>
        <v>0</v>
      </c>
      <c r="O24" s="5">
        <v>4</v>
      </c>
      <c r="BA24" s="6">
        <f>SUM(BA17:BA22)</f>
        <v>0</v>
      </c>
      <c r="BB24" s="6">
        <f>SUM(BB17:BB22)</f>
        <v>0</v>
      </c>
      <c r="BC24" s="6">
        <f>SUM(BC17:BC22)</f>
        <v>0</v>
      </c>
      <c r="BD24" s="6">
        <f>SUM(BD17:BD22)</f>
        <v>0</v>
      </c>
      <c r="BE24" s="6">
        <f>SUM(BE17:BE22)</f>
        <v>0</v>
      </c>
    </row>
    <row r="25" spans="1:104">
      <c r="A25" s="24"/>
      <c r="B25" s="24"/>
      <c r="C25" s="24"/>
      <c r="D25" s="24"/>
      <c r="E25" s="24"/>
      <c r="F25" s="24"/>
      <c r="G25" s="24"/>
    </row>
    <row r="26" spans="1:104">
      <c r="A26" s="18"/>
      <c r="B26" s="19" t="s">
        <v>35</v>
      </c>
      <c r="C26" s="19" t="s">
        <v>36</v>
      </c>
      <c r="D26" s="19"/>
      <c r="E26" s="19"/>
      <c r="F26" s="19"/>
      <c r="G26" s="20">
        <f>SUM(G9+G16+G24)</f>
        <v>0</v>
      </c>
    </row>
    <row r="27" spans="1:104" ht="12.6" customHeight="1">
      <c r="A27" s="18"/>
      <c r="B27" s="18"/>
      <c r="C27" s="18"/>
      <c r="D27" s="18"/>
      <c r="E27" s="18"/>
      <c r="F27" s="18"/>
      <c r="G27" s="18"/>
    </row>
    <row r="28" spans="1:104" s="21" customFormat="1" ht="12">
      <c r="A28" s="22"/>
      <c r="B28" s="22"/>
      <c r="C28" s="22" t="s">
        <v>37</v>
      </c>
      <c r="D28" s="22"/>
      <c r="E28" s="22"/>
      <c r="F28" s="22"/>
      <c r="G28" s="23">
        <f>SUM(G26*0.21)</f>
        <v>0</v>
      </c>
    </row>
    <row r="29" spans="1:104">
      <c r="A29" s="18"/>
      <c r="B29" s="18"/>
      <c r="C29" s="18"/>
      <c r="D29" s="18"/>
      <c r="E29" s="18"/>
      <c r="F29" s="18"/>
      <c r="G29" s="53"/>
    </row>
    <row r="30" spans="1:104" s="17" customFormat="1">
      <c r="A30" s="19"/>
      <c r="B30" s="19" t="s">
        <v>38</v>
      </c>
      <c r="C30" s="19" t="s">
        <v>39</v>
      </c>
      <c r="D30" s="19"/>
      <c r="E30" s="19"/>
      <c r="F30" s="19"/>
      <c r="G30" s="20">
        <f>SUM(G26:G28)</f>
        <v>0</v>
      </c>
    </row>
    <row r="31" spans="1:104">
      <c r="E31" s="1"/>
      <c r="G31" s="16"/>
    </row>
    <row r="32" spans="1:104">
      <c r="E32" s="1"/>
      <c r="G32" s="16"/>
    </row>
    <row r="33" spans="1:7">
      <c r="B33" s="15"/>
      <c r="C33" s="15"/>
      <c r="E33" s="1"/>
    </row>
    <row r="34" spans="1:7">
      <c r="B34" s="15"/>
      <c r="C34" s="15"/>
      <c r="E34" s="1"/>
    </row>
    <row r="35" spans="1:7">
      <c r="B35" s="15"/>
      <c r="C35" s="15"/>
      <c r="E35" s="1"/>
    </row>
    <row r="36" spans="1:7">
      <c r="B36" s="15"/>
      <c r="C36" s="15"/>
      <c r="E36" s="1"/>
    </row>
    <row r="37" spans="1:7">
      <c r="B37" s="15"/>
      <c r="C37" s="15"/>
      <c r="E37" s="1"/>
    </row>
    <row r="38" spans="1:7">
      <c r="E38" s="1"/>
    </row>
    <row r="39" spans="1:7">
      <c r="E39" s="1"/>
    </row>
    <row r="40" spans="1:7">
      <c r="E40" s="1"/>
    </row>
    <row r="41" spans="1:7">
      <c r="E41" s="1"/>
    </row>
    <row r="42" spans="1:7">
      <c r="E42" s="1"/>
    </row>
    <row r="43" spans="1:7">
      <c r="E43" s="1"/>
    </row>
    <row r="44" spans="1:7">
      <c r="E44" s="1"/>
    </row>
    <row r="45" spans="1:7">
      <c r="E45" s="1"/>
    </row>
    <row r="46" spans="1:7">
      <c r="E46" s="1"/>
    </row>
    <row r="47" spans="1:7">
      <c r="E47" s="1"/>
    </row>
    <row r="48" spans="1:7">
      <c r="A48" s="7"/>
      <c r="B48" s="7"/>
      <c r="C48" s="7"/>
      <c r="D48" s="7"/>
      <c r="E48" s="7"/>
      <c r="F48" s="7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  <row r="52" spans="1:7">
      <c r="E52" s="1"/>
    </row>
    <row r="53" spans="1:7">
      <c r="E53" s="1"/>
    </row>
    <row r="54" spans="1:7">
      <c r="E54" s="1"/>
    </row>
    <row r="55" spans="1:7">
      <c r="E55" s="1"/>
    </row>
    <row r="56" spans="1:7">
      <c r="E56" s="1"/>
    </row>
    <row r="57" spans="1:7">
      <c r="E57" s="1"/>
    </row>
    <row r="58" spans="1:7">
      <c r="E58" s="1"/>
    </row>
    <row r="59" spans="1:7">
      <c r="E59" s="1"/>
    </row>
    <row r="60" spans="1:7">
      <c r="E60" s="1"/>
    </row>
    <row r="61" spans="1:7">
      <c r="E61" s="1"/>
    </row>
    <row r="62" spans="1:7">
      <c r="E62" s="1"/>
    </row>
    <row r="63" spans="1:7">
      <c r="E63" s="1"/>
    </row>
    <row r="64" spans="1:7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  <row r="80" spans="5:5">
      <c r="E80" s="1"/>
    </row>
    <row r="81" spans="1:7">
      <c r="E81" s="1"/>
    </row>
    <row r="82" spans="1:7">
      <c r="E82" s="1"/>
    </row>
    <row r="83" spans="1:7">
      <c r="A83" s="8"/>
      <c r="B83" s="8"/>
    </row>
    <row r="84" spans="1:7">
      <c r="A84" s="7"/>
      <c r="B84" s="7"/>
      <c r="C84" s="10"/>
      <c r="D84" s="10"/>
      <c r="E84" s="11"/>
      <c r="F84" s="10"/>
      <c r="G84" s="12"/>
    </row>
    <row r="85" spans="1:7">
      <c r="A85" s="13"/>
      <c r="B85" s="13"/>
      <c r="C85" s="7"/>
      <c r="D85" s="7"/>
      <c r="E85" s="14"/>
      <c r="F85" s="7"/>
      <c r="G85" s="7"/>
    </row>
    <row r="86" spans="1:7">
      <c r="A86" s="7"/>
      <c r="B86" s="7"/>
      <c r="C86" s="7"/>
      <c r="D86" s="7"/>
      <c r="E86" s="14"/>
      <c r="F86" s="7"/>
      <c r="G86" s="7"/>
    </row>
    <row r="87" spans="1:7">
      <c r="A87" s="7"/>
      <c r="B87" s="7"/>
      <c r="C87" s="7"/>
      <c r="D87" s="7"/>
      <c r="E87" s="14"/>
      <c r="F87" s="7"/>
      <c r="G87" s="7"/>
    </row>
    <row r="88" spans="1:7">
      <c r="A88" s="7"/>
      <c r="B88" s="7"/>
      <c r="C88" s="7"/>
      <c r="D88" s="7"/>
      <c r="E88" s="14"/>
      <c r="F88" s="7"/>
      <c r="G88" s="7"/>
    </row>
    <row r="89" spans="1:7">
      <c r="A89" s="7"/>
      <c r="B89" s="7"/>
      <c r="C89" s="7"/>
      <c r="D89" s="7"/>
      <c r="E89" s="14"/>
      <c r="F89" s="7"/>
      <c r="G89" s="7"/>
    </row>
    <row r="90" spans="1:7">
      <c r="A90" s="7"/>
      <c r="B90" s="7"/>
      <c r="C90" s="7"/>
      <c r="D90" s="7"/>
      <c r="E90" s="14"/>
      <c r="F90" s="7"/>
      <c r="G90" s="7"/>
    </row>
    <row r="91" spans="1:7">
      <c r="A91" s="7"/>
      <c r="B91" s="7"/>
      <c r="C91" s="7"/>
      <c r="D91" s="7"/>
      <c r="E91" s="14"/>
      <c r="F91" s="7"/>
      <c r="G91" s="7"/>
    </row>
    <row r="92" spans="1:7">
      <c r="A92" s="7"/>
      <c r="B92" s="7"/>
      <c r="C92" s="7"/>
      <c r="D92" s="7"/>
      <c r="E92" s="14"/>
      <c r="F92" s="7"/>
      <c r="G92" s="7"/>
    </row>
    <row r="93" spans="1:7">
      <c r="A93" s="7"/>
      <c r="B93" s="7"/>
      <c r="C93" s="7"/>
      <c r="D93" s="7"/>
      <c r="E93" s="14"/>
      <c r="F93" s="7"/>
      <c r="G93" s="7"/>
    </row>
    <row r="94" spans="1:7">
      <c r="A94" s="7"/>
      <c r="B94" s="7"/>
      <c r="C94" s="7"/>
      <c r="D94" s="7"/>
      <c r="E94" s="14"/>
      <c r="F94" s="7"/>
      <c r="G94" s="7"/>
    </row>
    <row r="95" spans="1:7">
      <c r="A95" s="7"/>
      <c r="B95" s="7"/>
      <c r="C95" s="7"/>
      <c r="D95" s="7"/>
      <c r="E95" s="14"/>
      <c r="F95" s="7"/>
      <c r="G95" s="7"/>
    </row>
    <row r="96" spans="1:7">
      <c r="A96" s="7"/>
      <c r="B96" s="7"/>
      <c r="C96" s="7"/>
      <c r="D96" s="7"/>
      <c r="E96" s="14"/>
      <c r="F96" s="7"/>
      <c r="G96" s="7"/>
    </row>
    <row r="97" spans="1:7">
      <c r="A97" s="7"/>
      <c r="B97" s="7"/>
      <c r="C97" s="7"/>
      <c r="D97" s="7"/>
      <c r="E97" s="14"/>
      <c r="F97" s="7"/>
      <c r="G97" s="7"/>
    </row>
  </sheetData>
  <mergeCells count="4">
    <mergeCell ref="A1:G1"/>
    <mergeCell ref="A3:B3"/>
    <mergeCell ref="A4:B4"/>
    <mergeCell ref="E4:G4"/>
  </mergeCells>
  <phoneticPr fontId="0" type="noConversion"/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9</vt:i4>
      </vt:variant>
    </vt:vector>
  </HeadingPairs>
  <TitlesOfParts>
    <vt:vector size="10" baseType="lpstr">
      <vt:lpstr>ZD</vt:lpstr>
      <vt:lpstr>ZD!Názvy_tisku</vt:lpstr>
      <vt:lpstr>ZD!Oblast_tisku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Bohouš</dc:creator>
  <cp:lastModifiedBy>B.VOBORNIK</cp:lastModifiedBy>
  <cp:lastPrinted>2018-06-18T07:42:29Z</cp:lastPrinted>
  <dcterms:created xsi:type="dcterms:W3CDTF">2018-06-13T16:49:06Z</dcterms:created>
  <dcterms:modified xsi:type="dcterms:W3CDTF">2018-06-18T07:43:10Z</dcterms:modified>
</cp:coreProperties>
</file>